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7875"/>
  </bookViews>
  <sheets>
    <sheet name="TimeSheet" sheetId="1" r:id="rId1"/>
  </sheets>
  <calcPr calcId="144525"/>
</workbook>
</file>

<file path=xl/calcChain.xml><?xml version="1.0" encoding="utf-8"?>
<calcChain xmlns="http://schemas.openxmlformats.org/spreadsheetml/2006/main">
  <c r="H39" i="1" l="1"/>
  <c r="K38" i="1"/>
  <c r="J38" i="1"/>
  <c r="G38" i="1"/>
  <c r="I38" i="1" s="1"/>
  <c r="A38" i="1"/>
  <c r="B38" i="1" s="1"/>
  <c r="K37" i="1"/>
  <c r="J37" i="1"/>
  <c r="G37" i="1"/>
  <c r="I37" i="1" s="1"/>
  <c r="A37" i="1"/>
  <c r="B37" i="1" s="1"/>
  <c r="K36" i="1"/>
  <c r="J36" i="1"/>
  <c r="G36" i="1"/>
  <c r="I36" i="1" s="1"/>
  <c r="A36" i="1"/>
  <c r="B36" i="1" s="1"/>
  <c r="K35" i="1"/>
  <c r="J35" i="1"/>
  <c r="G35" i="1"/>
  <c r="I35" i="1" s="1"/>
  <c r="A35" i="1"/>
  <c r="B35" i="1" s="1"/>
  <c r="K34" i="1"/>
  <c r="J34" i="1"/>
  <c r="G34" i="1"/>
  <c r="I34" i="1" s="1"/>
  <c r="A34" i="1"/>
  <c r="B34" i="1" s="1"/>
  <c r="K33" i="1"/>
  <c r="J33" i="1"/>
  <c r="G33" i="1"/>
  <c r="I33" i="1" s="1"/>
  <c r="A33" i="1"/>
  <c r="B33" i="1" s="1"/>
  <c r="K32" i="1"/>
  <c r="J32" i="1"/>
  <c r="G32" i="1"/>
  <c r="I32" i="1" s="1"/>
  <c r="A32" i="1"/>
  <c r="B32" i="1" s="1"/>
  <c r="K31" i="1"/>
  <c r="J31" i="1"/>
  <c r="G31" i="1"/>
  <c r="I31" i="1" s="1"/>
  <c r="A31" i="1"/>
  <c r="B31" i="1" s="1"/>
  <c r="K30" i="1"/>
  <c r="J30" i="1"/>
  <c r="G30" i="1"/>
  <c r="I30" i="1" s="1"/>
  <c r="A30" i="1"/>
  <c r="B30" i="1" s="1"/>
  <c r="K29" i="1"/>
  <c r="J29" i="1"/>
  <c r="G29" i="1"/>
  <c r="I29" i="1" s="1"/>
  <c r="A29" i="1"/>
  <c r="B29" i="1" s="1"/>
  <c r="K28" i="1"/>
  <c r="J28" i="1"/>
  <c r="G28" i="1"/>
  <c r="I28" i="1" s="1"/>
  <c r="A28" i="1"/>
  <c r="B28" i="1" s="1"/>
  <c r="K27" i="1"/>
  <c r="J27" i="1"/>
  <c r="G27" i="1"/>
  <c r="I27" i="1" s="1"/>
  <c r="A27" i="1"/>
  <c r="B27" i="1" s="1"/>
  <c r="K26" i="1"/>
  <c r="J26" i="1"/>
  <c r="G26" i="1"/>
  <c r="I26" i="1" s="1"/>
  <c r="A26" i="1"/>
  <c r="B26" i="1" s="1"/>
  <c r="K25" i="1"/>
  <c r="J25" i="1"/>
  <c r="G25" i="1"/>
  <c r="I25" i="1" s="1"/>
  <c r="A25" i="1"/>
  <c r="B25" i="1" s="1"/>
  <c r="K24" i="1"/>
  <c r="J24" i="1"/>
  <c r="G24" i="1"/>
  <c r="I24" i="1" s="1"/>
  <c r="A24" i="1"/>
  <c r="B24" i="1" s="1"/>
  <c r="K23" i="1"/>
  <c r="J23" i="1"/>
  <c r="G23" i="1"/>
  <c r="I23" i="1" s="1"/>
  <c r="A23" i="1"/>
  <c r="B23" i="1" s="1"/>
  <c r="K22" i="1"/>
  <c r="J22" i="1"/>
  <c r="G22" i="1"/>
  <c r="I22" i="1" s="1"/>
  <c r="A22" i="1"/>
  <c r="B22" i="1" s="1"/>
  <c r="K21" i="1"/>
  <c r="J21" i="1"/>
  <c r="G21" i="1"/>
  <c r="I21" i="1" s="1"/>
  <c r="A21" i="1"/>
  <c r="B21" i="1" s="1"/>
  <c r="K20" i="1"/>
  <c r="J20" i="1"/>
  <c r="G20" i="1"/>
  <c r="I20" i="1" s="1"/>
  <c r="A20" i="1"/>
  <c r="B20" i="1" s="1"/>
  <c r="K19" i="1"/>
  <c r="J19" i="1"/>
  <c r="G19" i="1"/>
  <c r="I19" i="1" s="1"/>
  <c r="A19" i="1"/>
  <c r="B19" i="1" s="1"/>
  <c r="K18" i="1"/>
  <c r="J18" i="1"/>
  <c r="G18" i="1"/>
  <c r="I18" i="1" s="1"/>
  <c r="A18" i="1"/>
  <c r="B18" i="1" s="1"/>
  <c r="K17" i="1"/>
  <c r="J17" i="1"/>
  <c r="G17" i="1"/>
  <c r="I17" i="1" s="1"/>
  <c r="A17" i="1"/>
  <c r="B17" i="1" s="1"/>
  <c r="K16" i="1"/>
  <c r="J16" i="1"/>
  <c r="G16" i="1"/>
  <c r="I16" i="1" s="1"/>
  <c r="A16" i="1"/>
  <c r="B16" i="1" s="1"/>
  <c r="K15" i="1"/>
  <c r="J15" i="1"/>
  <c r="G15" i="1"/>
  <c r="I15" i="1" s="1"/>
  <c r="A15" i="1"/>
  <c r="B15" i="1" s="1"/>
  <c r="K14" i="1"/>
  <c r="J14" i="1"/>
  <c r="G14" i="1"/>
  <c r="I14" i="1" s="1"/>
  <c r="A14" i="1"/>
  <c r="B14" i="1" s="1"/>
  <c r="K13" i="1"/>
  <c r="J13" i="1"/>
  <c r="G13" i="1"/>
  <c r="I13" i="1" s="1"/>
  <c r="A13" i="1"/>
  <c r="B13" i="1" s="1"/>
  <c r="K12" i="1"/>
  <c r="J12" i="1"/>
  <c r="G12" i="1"/>
  <c r="I12" i="1" s="1"/>
  <c r="A12" i="1"/>
  <c r="B12" i="1" s="1"/>
  <c r="K11" i="1"/>
  <c r="J11" i="1"/>
  <c r="G11" i="1"/>
  <c r="I11" i="1" s="1"/>
  <c r="A11" i="1"/>
  <c r="B11" i="1" s="1"/>
  <c r="K10" i="1"/>
  <c r="J10" i="1"/>
  <c r="G10" i="1"/>
  <c r="I10" i="1" s="1"/>
  <c r="A10" i="1"/>
  <c r="B10" i="1" s="1"/>
  <c r="K9" i="1"/>
  <c r="J9" i="1"/>
  <c r="G9" i="1"/>
  <c r="I9" i="1" s="1"/>
  <c r="A9" i="1"/>
  <c r="B9" i="1" s="1"/>
  <c r="K39" i="1"/>
  <c r="J39" i="1"/>
  <c r="I39" i="1"/>
</calcChain>
</file>

<file path=xl/sharedStrings.xml><?xml version="1.0" encoding="utf-8"?>
<sst xmlns="http://schemas.openxmlformats.org/spreadsheetml/2006/main" count="18" uniqueCount="16">
  <si>
    <t>Employee Name:</t>
  </si>
  <si>
    <t>Payroll starting:</t>
  </si>
  <si>
    <t>Weekly Employee Time Sheet</t>
  </si>
  <si>
    <t>Date</t>
  </si>
  <si>
    <t>Time
In</t>
  </si>
  <si>
    <t>Time
Out</t>
  </si>
  <si>
    <t>Worked
Hrs</t>
  </si>
  <si>
    <t>Scheduled
Hrs</t>
  </si>
  <si>
    <t>Overtime
Hrs</t>
  </si>
  <si>
    <t>PTO
Hrs</t>
  </si>
  <si>
    <t>TOTAL
Hrs</t>
  </si>
  <si>
    <t>Total:</t>
  </si>
  <si>
    <t>Employee Signature</t>
  </si>
  <si>
    <t>Day</t>
  </si>
  <si>
    <t xml:space="preserve">                           </t>
  </si>
  <si>
    <t>Powered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</si>
</sst>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##"/>
    <numFmt numFmtId="165" formatCode="m/d;@"/>
    <numFmt numFmtId="166" formatCode="m/d/yyyy;@"/>
    <numFmt numFmtId="167" formatCode="#,##0.00;\(#,##0.0\)"/>
  </numFmts>
  <fonts count="36" x14ac:knownFonts="1">
    <font>
      <sz val="10"/>
      <color rgb="FF000000"/>
      <name val="Arial"/>
    </font>
    <font>
      <b/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FF"/>
      <name val="Verdana"/>
      <family val="2"/>
    </font>
    <font>
      <sz val="10"/>
      <color rgb="FF000000"/>
      <name val="Arial"/>
      <family val="2"/>
    </font>
    <font>
      <sz val="10"/>
      <color rgb="FF008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10"/>
      <color rgb="FF000000"/>
      <name val="Verdana"/>
      <family val="2"/>
    </font>
    <font>
      <sz val="8"/>
      <color rgb="FF0000FF"/>
      <name val="Verdana"/>
      <family val="2"/>
    </font>
    <font>
      <sz val="9"/>
      <color rgb="FF000000"/>
      <name val="Verdana"/>
      <family val="2"/>
    </font>
    <font>
      <sz val="10"/>
      <color rgb="FF7B007B"/>
      <name val="Arial"/>
      <family val="2"/>
    </font>
    <font>
      <sz val="10"/>
      <color rgb="FFFF0000"/>
      <name val="Verdana"/>
      <family val="2"/>
    </font>
    <font>
      <sz val="10"/>
      <color rgb="FF7B007B"/>
      <name val="Arial"/>
      <family val="2"/>
    </font>
    <font>
      <b/>
      <u/>
      <sz val="9"/>
      <color rgb="FFFF0000"/>
      <name val="Verdana"/>
      <family val="2"/>
    </font>
    <font>
      <sz val="10"/>
      <color rgb="FF008000"/>
      <name val="Verdana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0"/>
      <color rgb="FF0000FF"/>
      <name val="Verdan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i/>
      <sz val="7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wrapText="1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left"/>
    </xf>
    <xf numFmtId="164" fontId="14" fillId="0" borderId="0" xfId="0" applyNumberFormat="1" applyFont="1" applyAlignment="1">
      <alignment horizontal="left"/>
    </xf>
    <xf numFmtId="18" fontId="18" fillId="0" borderId="1" xfId="0" applyNumberFormat="1" applyFont="1" applyBorder="1" applyAlignment="1">
      <alignment horizontal="center"/>
    </xf>
    <xf numFmtId="43" fontId="21" fillId="0" borderId="0" xfId="0" applyNumberFormat="1" applyFont="1" applyAlignment="1">
      <alignment horizontal="center"/>
    </xf>
    <xf numFmtId="164" fontId="23" fillId="0" borderId="3" xfId="0" applyNumberFormat="1" applyFont="1" applyBorder="1" applyAlignment="1">
      <alignment wrapText="1"/>
    </xf>
    <xf numFmtId="164" fontId="26" fillId="0" borderId="0" xfId="0" applyNumberFormat="1" applyFont="1" applyAlignment="1">
      <alignment wrapText="1"/>
    </xf>
    <xf numFmtId="164" fontId="27" fillId="0" borderId="7" xfId="0" applyNumberFormat="1" applyFont="1" applyBorder="1" applyAlignment="1">
      <alignment wrapText="1"/>
    </xf>
    <xf numFmtId="164" fontId="30" fillId="0" borderId="6" xfId="0" applyNumberFormat="1" applyFont="1" applyBorder="1" applyAlignment="1">
      <alignment horizontal="center"/>
    </xf>
    <xf numFmtId="166" fontId="24" fillId="0" borderId="6" xfId="0" applyNumberFormat="1" applyFont="1" applyBorder="1" applyAlignment="1">
      <alignment horizontal="left"/>
    </xf>
    <xf numFmtId="164" fontId="27" fillId="0" borderId="0" xfId="0" applyNumberFormat="1" applyFont="1" applyBorder="1" applyAlignment="1">
      <alignment wrapText="1"/>
    </xf>
    <xf numFmtId="164" fontId="22" fillId="0" borderId="0" xfId="0" applyNumberFormat="1" applyFont="1" applyBorder="1" applyAlignment="1">
      <alignment wrapText="1"/>
    </xf>
    <xf numFmtId="18" fontId="9" fillId="0" borderId="1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31" fillId="0" borderId="3" xfId="0" applyNumberFormat="1" applyFont="1" applyBorder="1" applyAlignment="1">
      <alignment wrapText="1"/>
    </xf>
    <xf numFmtId="18" fontId="18" fillId="0" borderId="2" xfId="0" applyNumberFormat="1" applyFont="1" applyBorder="1" applyAlignment="1">
      <alignment horizontal="center"/>
    </xf>
    <xf numFmtId="18" fontId="9" fillId="0" borderId="1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8" fontId="7" fillId="0" borderId="9" xfId="0" applyNumberFormat="1" applyFont="1" applyBorder="1" applyAlignment="1">
      <alignment horizontal="center"/>
    </xf>
    <xf numFmtId="18" fontId="16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8" fontId="9" fillId="0" borderId="12" xfId="0" applyNumberFormat="1" applyFont="1" applyBorder="1" applyAlignment="1">
      <alignment horizontal="center"/>
    </xf>
    <xf numFmtId="18" fontId="9" fillId="0" borderId="4" xfId="0" applyNumberFormat="1" applyFont="1" applyBorder="1" applyAlignment="1">
      <alignment horizontal="center"/>
    </xf>
    <xf numFmtId="18" fontId="7" fillId="0" borderId="15" xfId="0" applyNumberFormat="1" applyFont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29" fillId="2" borderId="9" xfId="0" applyNumberFormat="1" applyFont="1" applyFill="1" applyBorder="1" applyAlignment="1">
      <alignment horizontal="center"/>
    </xf>
    <xf numFmtId="167" fontId="28" fillId="2" borderId="9" xfId="0" applyNumberFormat="1" applyFont="1" applyFill="1" applyBorder="1" applyAlignment="1">
      <alignment horizontal="center"/>
    </xf>
    <xf numFmtId="2" fontId="25" fillId="2" borderId="12" xfId="0" applyNumberFormat="1" applyFont="1" applyFill="1" applyBorder="1" applyAlignment="1">
      <alignment horizontal="center"/>
    </xf>
    <xf numFmtId="167" fontId="28" fillId="2" borderId="14" xfId="0" applyNumberFormat="1" applyFont="1" applyFill="1" applyBorder="1" applyAlignment="1">
      <alignment horizontal="center"/>
    </xf>
    <xf numFmtId="2" fontId="25" fillId="2" borderId="4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164" fontId="32" fillId="0" borderId="13" xfId="0" applyNumberFormat="1" applyFont="1" applyBorder="1" applyAlignment="1">
      <alignment horizontal="center" wrapText="1"/>
    </xf>
    <xf numFmtId="164" fontId="33" fillId="0" borderId="8" xfId="0" applyNumberFormat="1" applyFont="1" applyBorder="1" applyAlignment="1">
      <alignment horizontal="center" wrapText="1"/>
    </xf>
    <xf numFmtId="164" fontId="33" fillId="0" borderId="8" xfId="0" applyNumberFormat="1" applyFont="1" applyFill="1" applyBorder="1" applyAlignment="1">
      <alignment horizontal="center" wrapText="1"/>
    </xf>
    <xf numFmtId="164" fontId="32" fillId="0" borderId="13" xfId="0" applyNumberFormat="1" applyFont="1" applyFill="1" applyBorder="1" applyAlignment="1">
      <alignment horizontal="center" wrapText="1"/>
    </xf>
    <xf numFmtId="164" fontId="32" fillId="0" borderId="8" xfId="0" applyNumberFormat="1" applyFont="1" applyFill="1" applyBorder="1" applyAlignment="1">
      <alignment horizontal="center" wrapText="1"/>
    </xf>
    <xf numFmtId="164" fontId="34" fillId="0" borderId="0" xfId="0" applyNumberFormat="1" applyFont="1" applyBorder="1" applyAlignment="1">
      <alignment wrapText="1"/>
    </xf>
    <xf numFmtId="0" fontId="34" fillId="0" borderId="0" xfId="0" applyFont="1" applyAlignment="1">
      <alignment wrapText="1"/>
    </xf>
    <xf numFmtId="164" fontId="35" fillId="0" borderId="0" xfId="0" applyNumberFormat="1" applyFont="1" applyBorder="1" applyAlignment="1">
      <alignment horizontal="center" vertical="top" wrapText="1"/>
    </xf>
    <xf numFmtId="164" fontId="26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164" fontId="11" fillId="0" borderId="5" xfId="0" applyNumberFormat="1" applyFont="1" applyBorder="1" applyAlignment="1">
      <alignment horizontal="center"/>
    </xf>
    <xf numFmtId="0" fontId="0" fillId="0" borderId="5" xfId="0" applyBorder="1" applyAlignment="1">
      <alignment wrapText="1"/>
    </xf>
    <xf numFmtId="164" fontId="19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85725</xdr:rowOff>
    </xdr:from>
    <xdr:to>
      <xdr:col>10</xdr:col>
      <xdr:colOff>1057275</xdr:colOff>
      <xdr:row>5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85725"/>
          <a:ext cx="9620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N10" sqref="N10"/>
    </sheetView>
  </sheetViews>
  <sheetFormatPr defaultColWidth="9.140625" defaultRowHeight="12.75" customHeight="1" x14ac:dyDescent="0.2"/>
  <cols>
    <col min="1" max="1" width="9.42578125" customWidth="1"/>
    <col min="2" max="3" width="10.140625" customWidth="1"/>
    <col min="4" max="4" width="12.5703125" customWidth="1"/>
    <col min="5" max="6" width="7.85546875" customWidth="1"/>
    <col min="7" max="7" width="15" customWidth="1"/>
    <col min="8" max="8" width="13.7109375" customWidth="1"/>
    <col min="9" max="9" width="19.7109375" customWidth="1"/>
    <col min="10" max="10" width="21.7109375" customWidth="1"/>
    <col min="11" max="11" width="16" customWidth="1"/>
    <col min="12" max="12" width="8.28515625" customWidth="1"/>
  </cols>
  <sheetData>
    <row r="1" spans="1:12" x14ac:dyDescent="0.2">
      <c r="D1" s="13"/>
      <c r="E1" s="13"/>
      <c r="F1" s="13"/>
      <c r="G1" s="48"/>
      <c r="H1" s="49"/>
      <c r="I1" s="49"/>
      <c r="J1" s="49"/>
      <c r="K1" s="49"/>
    </row>
    <row r="2" spans="1:12" x14ac:dyDescent="0.2">
      <c r="B2" s="50" t="s">
        <v>0</v>
      </c>
      <c r="C2" s="49"/>
      <c r="D2" s="51"/>
      <c r="E2" s="52"/>
      <c r="F2" s="52"/>
      <c r="G2" s="48"/>
      <c r="H2" s="49"/>
      <c r="I2" s="49"/>
      <c r="J2" s="49"/>
      <c r="K2" s="49"/>
    </row>
    <row r="3" spans="1:12" x14ac:dyDescent="0.2">
      <c r="D3" s="10"/>
      <c r="E3" s="10"/>
      <c r="F3" s="10"/>
      <c r="G3" s="48"/>
      <c r="H3" s="49"/>
      <c r="I3" s="49"/>
      <c r="J3" s="49"/>
      <c r="K3" s="49"/>
    </row>
    <row r="4" spans="1:12" x14ac:dyDescent="0.2">
      <c r="B4" s="50" t="s">
        <v>1</v>
      </c>
      <c r="C4" s="49"/>
      <c r="D4" s="14">
        <v>41954</v>
      </c>
      <c r="G4" s="53"/>
      <c r="H4" s="49"/>
      <c r="I4" s="49"/>
    </row>
    <row r="5" spans="1:12" x14ac:dyDescent="0.2">
      <c r="D5" s="10"/>
      <c r="G5" s="54"/>
      <c r="H5" s="49"/>
      <c r="I5" s="49"/>
      <c r="J5" s="49"/>
      <c r="K5" s="49"/>
    </row>
    <row r="6" spans="1:12" ht="15" x14ac:dyDescent="0.2">
      <c r="A6" s="1" t="s">
        <v>2</v>
      </c>
      <c r="G6" s="54" t="s">
        <v>14</v>
      </c>
      <c r="H6" s="49"/>
      <c r="I6" s="49"/>
      <c r="J6" s="49"/>
      <c r="K6" s="49"/>
    </row>
    <row r="7" spans="1:12" ht="13.5" thickBot="1" x14ac:dyDescent="0.25">
      <c r="C7" s="16"/>
      <c r="D7" s="16"/>
      <c r="E7" s="16"/>
      <c r="F7" s="16"/>
      <c r="G7" s="16"/>
      <c r="H7" s="16"/>
      <c r="I7" s="16"/>
      <c r="J7" s="16"/>
      <c r="K7" s="47" t="s">
        <v>15</v>
      </c>
    </row>
    <row r="8" spans="1:12" s="46" customFormat="1" ht="27" customHeight="1" thickBot="1" x14ac:dyDescent="0.25">
      <c r="A8" s="40" t="s">
        <v>3</v>
      </c>
      <c r="B8" s="40" t="s">
        <v>13</v>
      </c>
      <c r="C8" s="41" t="s">
        <v>4</v>
      </c>
      <c r="D8" s="42" t="s">
        <v>5</v>
      </c>
      <c r="E8" s="42" t="s">
        <v>4</v>
      </c>
      <c r="F8" s="41" t="s">
        <v>5</v>
      </c>
      <c r="G8" s="43" t="s">
        <v>6</v>
      </c>
      <c r="H8" s="44" t="s">
        <v>7</v>
      </c>
      <c r="I8" s="42" t="s">
        <v>8</v>
      </c>
      <c r="J8" s="42" t="s">
        <v>9</v>
      </c>
      <c r="K8" s="42" t="s">
        <v>10</v>
      </c>
      <c r="L8" s="45"/>
    </row>
    <row r="9" spans="1:12" ht="26.25" customHeight="1" x14ac:dyDescent="0.2">
      <c r="A9" s="33">
        <f>IF(($D$4=""),"",($D$4+1))</f>
        <v>41955</v>
      </c>
      <c r="B9" s="34" t="str">
        <f t="shared" ref="B9:B38" si="0">TEXT(A9,"ddd")</f>
        <v>Wed</v>
      </c>
      <c r="C9" s="30"/>
      <c r="D9" s="8"/>
      <c r="E9" s="8"/>
      <c r="F9" s="17"/>
      <c r="G9" s="35">
        <f t="shared" ref="G9:G38" si="1">ROUND((IF((OR((C9=""),(D9=""))),0,IF((D9&lt;C9),(((D9-C9)*24)+24),((D9-C9)*24)))+IF((OR((E9=""),(F9=""))),0,IF((F9&lt;E9),(((F9-E9)*24)+24),((F9-E9)*24)))),2)</f>
        <v>0</v>
      </c>
      <c r="H9" s="36">
        <v>1</v>
      </c>
      <c r="I9" s="3" t="str">
        <f t="shared" ref="I9:I38" si="2">IF((G9&lt;8),"",(G9-H9))</f>
        <v/>
      </c>
      <c r="J9" s="5">
        <f t="shared" ref="J9:J38" si="3">IF((C9=""),8,IF((G9&gt;=8),"",IF((G9&lt;8),(H9-G9))))</f>
        <v>8</v>
      </c>
      <c r="K9" s="4">
        <f t="shared" ref="K9:K38" si="4">IF((C9=""),H9,IF((G9&gt;=8),(H9+I9),IF((G9&lt;8),(G9+J9))))</f>
        <v>1</v>
      </c>
      <c r="L9" s="12"/>
    </row>
    <row r="10" spans="1:12" ht="26.25" customHeight="1" x14ac:dyDescent="0.2">
      <c r="A10" s="33">
        <f>IF(($D$4=""),"",($D$4+2))</f>
        <v>41956</v>
      </c>
      <c r="B10" s="34" t="str">
        <f t="shared" si="0"/>
        <v>Thu</v>
      </c>
      <c r="C10" s="30"/>
      <c r="D10" s="8"/>
      <c r="E10" s="8"/>
      <c r="F10" s="17"/>
      <c r="G10" s="35">
        <f t="shared" si="1"/>
        <v>0</v>
      </c>
      <c r="H10" s="36">
        <v>1</v>
      </c>
      <c r="I10" s="3" t="str">
        <f t="shared" si="2"/>
        <v/>
      </c>
      <c r="J10" s="5">
        <f t="shared" si="3"/>
        <v>8</v>
      </c>
      <c r="K10" s="4">
        <f t="shared" si="4"/>
        <v>1</v>
      </c>
      <c r="L10" s="12"/>
    </row>
    <row r="11" spans="1:12" ht="26.25" customHeight="1" x14ac:dyDescent="0.2">
      <c r="A11" s="33">
        <f>IF(($D$4=""),"",($D$4+3))</f>
        <v>41957</v>
      </c>
      <c r="B11" s="34" t="str">
        <f t="shared" si="0"/>
        <v>Fri</v>
      </c>
      <c r="C11" s="30"/>
      <c r="D11" s="8"/>
      <c r="E11" s="8"/>
      <c r="F11" s="17"/>
      <c r="G11" s="35">
        <f t="shared" si="1"/>
        <v>0</v>
      </c>
      <c r="H11" s="36">
        <v>1</v>
      </c>
      <c r="I11" s="3" t="str">
        <f t="shared" si="2"/>
        <v/>
      </c>
      <c r="J11" s="5">
        <f t="shared" si="3"/>
        <v>8</v>
      </c>
      <c r="K11" s="4">
        <f t="shared" si="4"/>
        <v>1</v>
      </c>
      <c r="L11" s="12"/>
    </row>
    <row r="12" spans="1:12" ht="26.25" customHeight="1" x14ac:dyDescent="0.2">
      <c r="A12" s="33">
        <f>IF(($D$4=""),"",($D$4+4))</f>
        <v>41958</v>
      </c>
      <c r="B12" s="34" t="str">
        <f t="shared" si="0"/>
        <v>Sat</v>
      </c>
      <c r="C12" s="30"/>
      <c r="D12" s="8"/>
      <c r="E12" s="8"/>
      <c r="F12" s="17"/>
      <c r="G12" s="35">
        <f t="shared" si="1"/>
        <v>0</v>
      </c>
      <c r="H12" s="36">
        <v>1</v>
      </c>
      <c r="I12" s="3" t="str">
        <f t="shared" si="2"/>
        <v/>
      </c>
      <c r="J12" s="5">
        <f t="shared" si="3"/>
        <v>8</v>
      </c>
      <c r="K12" s="4">
        <f t="shared" si="4"/>
        <v>1</v>
      </c>
      <c r="L12" s="12"/>
    </row>
    <row r="13" spans="1:12" ht="26.25" customHeight="1" x14ac:dyDescent="0.2">
      <c r="A13" s="33">
        <f>IF(($D$4=""),"",($D$4+5))</f>
        <v>41959</v>
      </c>
      <c r="B13" s="34" t="str">
        <f t="shared" si="0"/>
        <v>Sun</v>
      </c>
      <c r="C13" s="30"/>
      <c r="D13" s="8"/>
      <c r="E13" s="8"/>
      <c r="F13" s="17"/>
      <c r="G13" s="35">
        <f t="shared" si="1"/>
        <v>0</v>
      </c>
      <c r="H13" s="36">
        <v>1</v>
      </c>
      <c r="I13" s="3" t="str">
        <f t="shared" si="2"/>
        <v/>
      </c>
      <c r="J13" s="5">
        <f t="shared" si="3"/>
        <v>8</v>
      </c>
      <c r="K13" s="4">
        <f t="shared" si="4"/>
        <v>1</v>
      </c>
      <c r="L13" s="12"/>
    </row>
    <row r="14" spans="1:12" ht="26.25" customHeight="1" x14ac:dyDescent="0.2">
      <c r="A14" s="33">
        <f>IF(($D$4=""),"",($D$4+6))</f>
        <v>41960</v>
      </c>
      <c r="B14" s="34" t="str">
        <f t="shared" si="0"/>
        <v>Mon</v>
      </c>
      <c r="C14" s="30"/>
      <c r="D14" s="8"/>
      <c r="E14" s="8"/>
      <c r="F14" s="17"/>
      <c r="G14" s="35">
        <f t="shared" si="1"/>
        <v>0</v>
      </c>
      <c r="H14" s="36">
        <v>1</v>
      </c>
      <c r="I14" s="3" t="str">
        <f t="shared" si="2"/>
        <v/>
      </c>
      <c r="J14" s="5">
        <f t="shared" si="3"/>
        <v>8</v>
      </c>
      <c r="K14" s="4">
        <f t="shared" si="4"/>
        <v>1</v>
      </c>
      <c r="L14" s="12"/>
    </row>
    <row r="15" spans="1:12" ht="26.25" customHeight="1" x14ac:dyDescent="0.2">
      <c r="A15" s="33">
        <f>IF(($D$4=""),"",($D$4+7))</f>
        <v>41961</v>
      </c>
      <c r="B15" s="34" t="str">
        <f t="shared" si="0"/>
        <v>Tue</v>
      </c>
      <c r="C15" s="30"/>
      <c r="D15" s="8"/>
      <c r="E15" s="8"/>
      <c r="F15" s="17"/>
      <c r="G15" s="35">
        <f t="shared" si="1"/>
        <v>0</v>
      </c>
      <c r="H15" s="36">
        <v>1</v>
      </c>
      <c r="I15" s="3" t="str">
        <f t="shared" si="2"/>
        <v/>
      </c>
      <c r="J15" s="5">
        <f t="shared" si="3"/>
        <v>8</v>
      </c>
      <c r="K15" s="4">
        <f t="shared" si="4"/>
        <v>1</v>
      </c>
      <c r="L15" s="12"/>
    </row>
    <row r="16" spans="1:12" ht="26.25" customHeight="1" x14ac:dyDescent="0.2">
      <c r="A16" s="33">
        <f>IF(($D$4=""),"",($D$4+8))</f>
        <v>41962</v>
      </c>
      <c r="B16" s="34" t="str">
        <f t="shared" si="0"/>
        <v>Wed</v>
      </c>
      <c r="C16" s="30"/>
      <c r="D16" s="8"/>
      <c r="E16" s="8"/>
      <c r="F16" s="17"/>
      <c r="G16" s="35">
        <f t="shared" si="1"/>
        <v>0</v>
      </c>
      <c r="H16" s="36">
        <v>1</v>
      </c>
      <c r="I16" s="3" t="str">
        <f t="shared" si="2"/>
        <v/>
      </c>
      <c r="J16" s="5">
        <f t="shared" si="3"/>
        <v>8</v>
      </c>
      <c r="K16" s="4">
        <f t="shared" si="4"/>
        <v>1</v>
      </c>
      <c r="L16" s="12"/>
    </row>
    <row r="17" spans="1:12" ht="26.25" customHeight="1" x14ac:dyDescent="0.2">
      <c r="A17" s="33">
        <f>IF(($D$4=""),"",($D$4+9))</f>
        <v>41963</v>
      </c>
      <c r="B17" s="34" t="str">
        <f t="shared" si="0"/>
        <v>Thu</v>
      </c>
      <c r="C17" s="30"/>
      <c r="D17" s="8"/>
      <c r="E17" s="8"/>
      <c r="F17" s="17"/>
      <c r="G17" s="35">
        <f t="shared" si="1"/>
        <v>0</v>
      </c>
      <c r="H17" s="36">
        <v>1</v>
      </c>
      <c r="I17" s="3" t="str">
        <f t="shared" si="2"/>
        <v/>
      </c>
      <c r="J17" s="5">
        <f t="shared" si="3"/>
        <v>8</v>
      </c>
      <c r="K17" s="4">
        <f t="shared" si="4"/>
        <v>1</v>
      </c>
      <c r="L17" s="12"/>
    </row>
    <row r="18" spans="1:12" ht="26.25" customHeight="1" x14ac:dyDescent="0.2">
      <c r="A18" s="33">
        <f>IF(($D$4=""),"",($D$4+10))</f>
        <v>41964</v>
      </c>
      <c r="B18" s="34" t="str">
        <f t="shared" si="0"/>
        <v>Fri</v>
      </c>
      <c r="C18" s="30"/>
      <c r="D18" s="8"/>
      <c r="E18" s="8"/>
      <c r="F18" s="17"/>
      <c r="G18" s="35">
        <f t="shared" si="1"/>
        <v>0</v>
      </c>
      <c r="H18" s="36">
        <v>1</v>
      </c>
      <c r="I18" s="3" t="str">
        <f t="shared" si="2"/>
        <v/>
      </c>
      <c r="J18" s="5">
        <f t="shared" si="3"/>
        <v>8</v>
      </c>
      <c r="K18" s="4">
        <f t="shared" si="4"/>
        <v>1</v>
      </c>
      <c r="L18" s="12"/>
    </row>
    <row r="19" spans="1:12" ht="26.25" customHeight="1" x14ac:dyDescent="0.2">
      <c r="A19" s="33">
        <f>IF(($D$4=""),"",($D$4+11))</f>
        <v>41965</v>
      </c>
      <c r="B19" s="34" t="str">
        <f t="shared" si="0"/>
        <v>Sat</v>
      </c>
      <c r="C19" s="30"/>
      <c r="D19" s="8"/>
      <c r="E19" s="8"/>
      <c r="F19" s="17"/>
      <c r="G19" s="35">
        <f t="shared" si="1"/>
        <v>0</v>
      </c>
      <c r="H19" s="36">
        <v>1</v>
      </c>
      <c r="I19" s="3" t="str">
        <f t="shared" si="2"/>
        <v/>
      </c>
      <c r="J19" s="5">
        <f t="shared" si="3"/>
        <v>8</v>
      </c>
      <c r="K19" s="4">
        <f t="shared" si="4"/>
        <v>1</v>
      </c>
      <c r="L19" s="12"/>
    </row>
    <row r="20" spans="1:12" ht="26.25" customHeight="1" x14ac:dyDescent="0.2">
      <c r="A20" s="33">
        <f>IF(($D$4=""),"",($D$4+12))</f>
        <v>41966</v>
      </c>
      <c r="B20" s="34" t="str">
        <f t="shared" si="0"/>
        <v>Sun</v>
      </c>
      <c r="C20" s="30"/>
      <c r="D20" s="8"/>
      <c r="E20" s="8"/>
      <c r="F20" s="17"/>
      <c r="G20" s="35">
        <f t="shared" si="1"/>
        <v>0</v>
      </c>
      <c r="H20" s="36">
        <v>1</v>
      </c>
      <c r="I20" s="3" t="str">
        <f t="shared" si="2"/>
        <v/>
      </c>
      <c r="J20" s="5">
        <f t="shared" si="3"/>
        <v>8</v>
      </c>
      <c r="K20" s="4">
        <f t="shared" si="4"/>
        <v>1</v>
      </c>
      <c r="L20" s="12"/>
    </row>
    <row r="21" spans="1:12" ht="26.25" customHeight="1" x14ac:dyDescent="0.2">
      <c r="A21" s="33">
        <f>IF(($D$4=""),"",($D$4+13))</f>
        <v>41967</v>
      </c>
      <c r="B21" s="34" t="str">
        <f t="shared" si="0"/>
        <v>Mon</v>
      </c>
      <c r="C21" s="30"/>
      <c r="D21" s="8"/>
      <c r="E21" s="8"/>
      <c r="F21" s="17"/>
      <c r="G21" s="35">
        <f t="shared" si="1"/>
        <v>0</v>
      </c>
      <c r="H21" s="36">
        <v>1</v>
      </c>
      <c r="I21" s="3" t="str">
        <f t="shared" si="2"/>
        <v/>
      </c>
      <c r="J21" s="5">
        <f t="shared" si="3"/>
        <v>8</v>
      </c>
      <c r="K21" s="4">
        <f t="shared" si="4"/>
        <v>1</v>
      </c>
      <c r="L21" s="12"/>
    </row>
    <row r="22" spans="1:12" ht="26.25" customHeight="1" x14ac:dyDescent="0.2">
      <c r="A22" s="33">
        <f>IF(($D$4=""),"",($D$4+14))</f>
        <v>41968</v>
      </c>
      <c r="B22" s="34" t="str">
        <f t="shared" si="0"/>
        <v>Tue</v>
      </c>
      <c r="C22" s="30"/>
      <c r="D22" s="8"/>
      <c r="E22" s="8"/>
      <c r="F22" s="17"/>
      <c r="G22" s="35">
        <f t="shared" si="1"/>
        <v>0</v>
      </c>
      <c r="H22" s="36">
        <v>1</v>
      </c>
      <c r="I22" s="3" t="str">
        <f t="shared" si="2"/>
        <v/>
      </c>
      <c r="J22" s="5">
        <f t="shared" si="3"/>
        <v>8</v>
      </c>
      <c r="K22" s="4">
        <f t="shared" si="4"/>
        <v>1</v>
      </c>
      <c r="L22" s="12"/>
    </row>
    <row r="23" spans="1:12" ht="26.25" customHeight="1" x14ac:dyDescent="0.2">
      <c r="A23" s="33">
        <f>IF(($D$4=""),"",($D$4+15))</f>
        <v>41969</v>
      </c>
      <c r="B23" s="34" t="str">
        <f t="shared" si="0"/>
        <v>Wed</v>
      </c>
      <c r="C23" s="30"/>
      <c r="D23" s="8"/>
      <c r="E23" s="8"/>
      <c r="F23" s="17"/>
      <c r="G23" s="35">
        <f t="shared" si="1"/>
        <v>0</v>
      </c>
      <c r="H23" s="36">
        <v>1</v>
      </c>
      <c r="I23" s="3" t="str">
        <f t="shared" si="2"/>
        <v/>
      </c>
      <c r="J23" s="5">
        <f t="shared" si="3"/>
        <v>8</v>
      </c>
      <c r="K23" s="4">
        <f t="shared" si="4"/>
        <v>1</v>
      </c>
      <c r="L23" s="12"/>
    </row>
    <row r="24" spans="1:12" ht="26.25" customHeight="1" x14ac:dyDescent="0.2">
      <c r="A24" s="33">
        <f>IF(($D$4=""),"",($D$4+16))</f>
        <v>41970</v>
      </c>
      <c r="B24" s="34" t="str">
        <f t="shared" si="0"/>
        <v>Thu</v>
      </c>
      <c r="C24" s="30"/>
      <c r="D24" s="8"/>
      <c r="E24" s="8"/>
      <c r="F24" s="17"/>
      <c r="G24" s="35">
        <f t="shared" si="1"/>
        <v>0</v>
      </c>
      <c r="H24" s="36">
        <v>1</v>
      </c>
      <c r="I24" s="3" t="str">
        <f t="shared" si="2"/>
        <v/>
      </c>
      <c r="J24" s="5">
        <f t="shared" si="3"/>
        <v>8</v>
      </c>
      <c r="K24" s="4">
        <f t="shared" si="4"/>
        <v>1</v>
      </c>
      <c r="L24" s="12"/>
    </row>
    <row r="25" spans="1:12" ht="26.25" customHeight="1" x14ac:dyDescent="0.2">
      <c r="A25" s="33">
        <f>IF(($D$4=""),"",($D$4+17))</f>
        <v>41971</v>
      </c>
      <c r="B25" s="34" t="str">
        <f t="shared" si="0"/>
        <v>Fri</v>
      </c>
      <c r="C25" s="30"/>
      <c r="D25" s="8"/>
      <c r="E25" s="8"/>
      <c r="F25" s="17"/>
      <c r="G25" s="35">
        <f t="shared" si="1"/>
        <v>0</v>
      </c>
      <c r="H25" s="36">
        <v>1</v>
      </c>
      <c r="I25" s="3" t="str">
        <f t="shared" si="2"/>
        <v/>
      </c>
      <c r="J25" s="5">
        <f t="shared" si="3"/>
        <v>8</v>
      </c>
      <c r="K25" s="4">
        <f t="shared" si="4"/>
        <v>1</v>
      </c>
      <c r="L25" s="12"/>
    </row>
    <row r="26" spans="1:12" ht="26.25" customHeight="1" x14ac:dyDescent="0.2">
      <c r="A26" s="33">
        <f>IF(($D$4=""),"",($D$4+18))</f>
        <v>41972</v>
      </c>
      <c r="B26" s="34" t="str">
        <f t="shared" si="0"/>
        <v>Sat</v>
      </c>
      <c r="C26" s="30"/>
      <c r="D26" s="8"/>
      <c r="E26" s="8"/>
      <c r="F26" s="17"/>
      <c r="G26" s="35">
        <f t="shared" si="1"/>
        <v>0</v>
      </c>
      <c r="H26" s="36">
        <v>1</v>
      </c>
      <c r="I26" s="3" t="str">
        <f t="shared" si="2"/>
        <v/>
      </c>
      <c r="J26" s="5">
        <f t="shared" si="3"/>
        <v>8</v>
      </c>
      <c r="K26" s="4">
        <f t="shared" si="4"/>
        <v>1</v>
      </c>
      <c r="L26" s="12"/>
    </row>
    <row r="27" spans="1:12" ht="26.25" customHeight="1" x14ac:dyDescent="0.2">
      <c r="A27" s="33">
        <f>IF(($D$4=""),"",($D$4+19))</f>
        <v>41973</v>
      </c>
      <c r="B27" s="34" t="str">
        <f t="shared" si="0"/>
        <v>Sun</v>
      </c>
      <c r="C27" s="30"/>
      <c r="D27" s="8"/>
      <c r="E27" s="8"/>
      <c r="F27" s="17"/>
      <c r="G27" s="35">
        <f t="shared" si="1"/>
        <v>0</v>
      </c>
      <c r="H27" s="36">
        <v>1</v>
      </c>
      <c r="I27" s="3" t="str">
        <f t="shared" si="2"/>
        <v/>
      </c>
      <c r="J27" s="5">
        <f t="shared" si="3"/>
        <v>8</v>
      </c>
      <c r="K27" s="4">
        <f t="shared" si="4"/>
        <v>1</v>
      </c>
      <c r="L27" s="12"/>
    </row>
    <row r="28" spans="1:12" ht="26.25" customHeight="1" x14ac:dyDescent="0.2">
      <c r="A28" s="33">
        <f>IF(($D$4=""),"",($D$4+20))</f>
        <v>41974</v>
      </c>
      <c r="B28" s="34" t="str">
        <f t="shared" si="0"/>
        <v>Mon</v>
      </c>
      <c r="C28" s="30"/>
      <c r="D28" s="8"/>
      <c r="E28" s="8"/>
      <c r="F28" s="17"/>
      <c r="G28" s="35">
        <f t="shared" si="1"/>
        <v>0</v>
      </c>
      <c r="H28" s="36">
        <v>1</v>
      </c>
      <c r="I28" s="3" t="str">
        <f t="shared" si="2"/>
        <v/>
      </c>
      <c r="J28" s="5">
        <f t="shared" si="3"/>
        <v>8</v>
      </c>
      <c r="K28" s="4">
        <f t="shared" si="4"/>
        <v>1</v>
      </c>
      <c r="L28" s="12"/>
    </row>
    <row r="29" spans="1:12" ht="26.25" customHeight="1" x14ac:dyDescent="0.2">
      <c r="A29" s="33">
        <f>IF(($D$4=""),"",($D$4+21))</f>
        <v>41975</v>
      </c>
      <c r="B29" s="34" t="str">
        <f t="shared" si="0"/>
        <v>Tue</v>
      </c>
      <c r="C29" s="30"/>
      <c r="D29" s="8"/>
      <c r="E29" s="8"/>
      <c r="F29" s="17"/>
      <c r="G29" s="35">
        <f t="shared" si="1"/>
        <v>0</v>
      </c>
      <c r="H29" s="36">
        <v>1</v>
      </c>
      <c r="I29" s="3" t="str">
        <f t="shared" si="2"/>
        <v/>
      </c>
      <c r="J29" s="5">
        <f t="shared" si="3"/>
        <v>8</v>
      </c>
      <c r="K29" s="4">
        <f t="shared" si="4"/>
        <v>1</v>
      </c>
      <c r="L29" s="12"/>
    </row>
    <row r="30" spans="1:12" ht="26.25" customHeight="1" x14ac:dyDescent="0.2">
      <c r="A30" s="33">
        <f>IF(($D$4=""),"",($D$4+22))</f>
        <v>41976</v>
      </c>
      <c r="B30" s="34" t="str">
        <f t="shared" si="0"/>
        <v>Wed</v>
      </c>
      <c r="C30" s="30"/>
      <c r="D30" s="8"/>
      <c r="E30" s="8"/>
      <c r="F30" s="17"/>
      <c r="G30" s="35">
        <f t="shared" si="1"/>
        <v>0</v>
      </c>
      <c r="H30" s="36">
        <v>1</v>
      </c>
      <c r="I30" s="3" t="str">
        <f t="shared" si="2"/>
        <v/>
      </c>
      <c r="J30" s="5">
        <f t="shared" si="3"/>
        <v>8</v>
      </c>
      <c r="K30" s="4">
        <f t="shared" si="4"/>
        <v>1</v>
      </c>
      <c r="L30" s="12"/>
    </row>
    <row r="31" spans="1:12" ht="26.25" customHeight="1" x14ac:dyDescent="0.2">
      <c r="A31" s="33">
        <f>IF(($D$4=""),"",($D$4+23))</f>
        <v>41977</v>
      </c>
      <c r="B31" s="34" t="str">
        <f t="shared" si="0"/>
        <v>Thu</v>
      </c>
      <c r="C31" s="30"/>
      <c r="D31" s="8"/>
      <c r="E31" s="8"/>
      <c r="F31" s="17"/>
      <c r="G31" s="35">
        <f t="shared" si="1"/>
        <v>0</v>
      </c>
      <c r="H31" s="36">
        <v>1</v>
      </c>
      <c r="I31" s="3" t="str">
        <f t="shared" si="2"/>
        <v/>
      </c>
      <c r="J31" s="5">
        <f t="shared" si="3"/>
        <v>8</v>
      </c>
      <c r="K31" s="4">
        <f t="shared" si="4"/>
        <v>1</v>
      </c>
      <c r="L31" s="12"/>
    </row>
    <row r="32" spans="1:12" ht="26.25" customHeight="1" x14ac:dyDescent="0.2">
      <c r="A32" s="33">
        <f>IF(($D$4=""),"",($D$4+24))</f>
        <v>41978</v>
      </c>
      <c r="B32" s="34" t="str">
        <f t="shared" si="0"/>
        <v>Fri</v>
      </c>
      <c r="C32" s="30"/>
      <c r="D32" s="8"/>
      <c r="E32" s="8"/>
      <c r="F32" s="17"/>
      <c r="G32" s="35">
        <f t="shared" si="1"/>
        <v>0</v>
      </c>
      <c r="H32" s="36">
        <v>1</v>
      </c>
      <c r="I32" s="3" t="str">
        <f t="shared" si="2"/>
        <v/>
      </c>
      <c r="J32" s="5">
        <f t="shared" si="3"/>
        <v>8</v>
      </c>
      <c r="K32" s="4">
        <f t="shared" si="4"/>
        <v>1</v>
      </c>
      <c r="L32" s="12"/>
    </row>
    <row r="33" spans="1:12" ht="26.25" customHeight="1" x14ac:dyDescent="0.2">
      <c r="A33" s="33">
        <f>IF(($D$4=""),"",($D$4+25))</f>
        <v>41979</v>
      </c>
      <c r="B33" s="34" t="str">
        <f t="shared" si="0"/>
        <v>Sat</v>
      </c>
      <c r="C33" s="30"/>
      <c r="D33" s="8"/>
      <c r="E33" s="8"/>
      <c r="F33" s="17"/>
      <c r="G33" s="35">
        <f t="shared" si="1"/>
        <v>0</v>
      </c>
      <c r="H33" s="36">
        <v>1</v>
      </c>
      <c r="I33" s="3" t="str">
        <f t="shared" si="2"/>
        <v/>
      </c>
      <c r="J33" s="5">
        <f t="shared" si="3"/>
        <v>8</v>
      </c>
      <c r="K33" s="4">
        <f t="shared" si="4"/>
        <v>1</v>
      </c>
      <c r="L33" s="12"/>
    </row>
    <row r="34" spans="1:12" ht="26.25" customHeight="1" x14ac:dyDescent="0.2">
      <c r="A34" s="33">
        <f>IF(($D$4=""),"",($D$4+26))</f>
        <v>41980</v>
      </c>
      <c r="B34" s="34" t="str">
        <f t="shared" si="0"/>
        <v>Sun</v>
      </c>
      <c r="C34" s="30"/>
      <c r="D34" s="8"/>
      <c r="E34" s="8"/>
      <c r="F34" s="17"/>
      <c r="G34" s="35">
        <f t="shared" si="1"/>
        <v>0</v>
      </c>
      <c r="H34" s="36">
        <v>1</v>
      </c>
      <c r="I34" s="3" t="str">
        <f t="shared" si="2"/>
        <v/>
      </c>
      <c r="J34" s="5">
        <f t="shared" si="3"/>
        <v>8</v>
      </c>
      <c r="K34" s="4">
        <f t="shared" si="4"/>
        <v>1</v>
      </c>
      <c r="L34" s="12"/>
    </row>
    <row r="35" spans="1:12" ht="26.25" customHeight="1" x14ac:dyDescent="0.2">
      <c r="A35" s="33">
        <f>IF(($D$4=""),"",($D$4+27))</f>
        <v>41981</v>
      </c>
      <c r="B35" s="34" t="str">
        <f t="shared" si="0"/>
        <v>Mon</v>
      </c>
      <c r="C35" s="30"/>
      <c r="D35" s="8"/>
      <c r="E35" s="8"/>
      <c r="F35" s="17"/>
      <c r="G35" s="35">
        <f t="shared" si="1"/>
        <v>0</v>
      </c>
      <c r="H35" s="36">
        <v>1</v>
      </c>
      <c r="I35" s="3" t="str">
        <f t="shared" si="2"/>
        <v/>
      </c>
      <c r="J35" s="5">
        <f t="shared" si="3"/>
        <v>8</v>
      </c>
      <c r="K35" s="4">
        <f t="shared" si="4"/>
        <v>1</v>
      </c>
      <c r="L35" s="12"/>
    </row>
    <row r="36" spans="1:12" ht="26.25" customHeight="1" x14ac:dyDescent="0.2">
      <c r="A36" s="33">
        <f>IF(($D$4=""),"",($D$4+28))</f>
        <v>41982</v>
      </c>
      <c r="B36" s="34" t="str">
        <f t="shared" si="0"/>
        <v>Tue</v>
      </c>
      <c r="C36" s="30"/>
      <c r="D36" s="8"/>
      <c r="E36" s="8"/>
      <c r="F36" s="17"/>
      <c r="G36" s="35">
        <f t="shared" si="1"/>
        <v>0</v>
      </c>
      <c r="H36" s="36">
        <v>1</v>
      </c>
      <c r="I36" s="3" t="str">
        <f t="shared" si="2"/>
        <v/>
      </c>
      <c r="J36" s="5">
        <f t="shared" si="3"/>
        <v>8</v>
      </c>
      <c r="K36" s="4">
        <f t="shared" si="4"/>
        <v>1</v>
      </c>
      <c r="L36" s="12"/>
    </row>
    <row r="37" spans="1:12" ht="26.25" customHeight="1" x14ac:dyDescent="0.2">
      <c r="A37" s="33">
        <f>IF(($D$4=""),"",($D$4+29))</f>
        <v>41983</v>
      </c>
      <c r="B37" s="34" t="str">
        <f t="shared" si="0"/>
        <v>Wed</v>
      </c>
      <c r="C37" s="31"/>
      <c r="D37" s="20"/>
      <c r="E37" s="20"/>
      <c r="F37" s="21"/>
      <c r="G37" s="37">
        <f t="shared" si="1"/>
        <v>0</v>
      </c>
      <c r="H37" s="38">
        <v>1</v>
      </c>
      <c r="I37" s="22" t="str">
        <f t="shared" si="2"/>
        <v/>
      </c>
      <c r="J37" s="23">
        <f t="shared" si="3"/>
        <v>8</v>
      </c>
      <c r="K37" s="24">
        <f t="shared" si="4"/>
        <v>1</v>
      </c>
      <c r="L37" s="12"/>
    </row>
    <row r="38" spans="1:12" ht="28.5" customHeight="1" x14ac:dyDescent="0.2">
      <c r="A38" s="33">
        <f>IF(($D$4=""),"",($D$4+30))</f>
        <v>41984</v>
      </c>
      <c r="B38" s="34" t="str">
        <f t="shared" si="0"/>
        <v>Thu</v>
      </c>
      <c r="C38" s="32"/>
      <c r="D38" s="26"/>
      <c r="E38" s="26"/>
      <c r="F38" s="25"/>
      <c r="G38" s="35">
        <f t="shared" si="1"/>
        <v>0</v>
      </c>
      <c r="H38" s="39">
        <v>1</v>
      </c>
      <c r="I38" s="27" t="str">
        <f t="shared" si="2"/>
        <v/>
      </c>
      <c r="J38" s="28">
        <f t="shared" si="3"/>
        <v>8</v>
      </c>
      <c r="K38" s="29">
        <f t="shared" si="4"/>
        <v>1</v>
      </c>
      <c r="L38" s="15"/>
    </row>
    <row r="39" spans="1:12" ht="26.25" customHeight="1" x14ac:dyDescent="0.2">
      <c r="C39" s="11"/>
      <c r="D39" s="11"/>
      <c r="E39" s="11"/>
      <c r="F39" s="11"/>
      <c r="G39" s="2" t="s">
        <v>11</v>
      </c>
      <c r="H39" s="9">
        <f>SUM(H9:H37)</f>
        <v>29</v>
      </c>
      <c r="I39" s="9">
        <f>SUM(I9:I37)</f>
        <v>0</v>
      </c>
      <c r="J39" s="9">
        <f>SUM(J9:J37)</f>
        <v>232</v>
      </c>
      <c r="K39" s="9">
        <f>SUM(K9:K37)</f>
        <v>29</v>
      </c>
    </row>
    <row r="40" spans="1:12" x14ac:dyDescent="0.2">
      <c r="A40" s="6"/>
      <c r="B40" s="6"/>
      <c r="C40" s="6"/>
      <c r="D40" s="6"/>
      <c r="E40" s="6"/>
      <c r="J40" s="7"/>
    </row>
    <row r="41" spans="1:12" x14ac:dyDescent="0.2">
      <c r="A41" s="18" t="s">
        <v>12</v>
      </c>
      <c r="B41" s="19"/>
      <c r="C41" s="10"/>
      <c r="D41" s="10"/>
      <c r="E41" s="10"/>
    </row>
  </sheetData>
  <mergeCells count="9">
    <mergeCell ref="B4:C4"/>
    <mergeCell ref="G4:I4"/>
    <mergeCell ref="G5:K5"/>
    <mergeCell ref="G6:K6"/>
    <mergeCell ref="G1:K1"/>
    <mergeCell ref="B2:C2"/>
    <mergeCell ref="D2:F2"/>
    <mergeCell ref="G2:K2"/>
    <mergeCell ref="G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</cp:lastModifiedBy>
  <dcterms:modified xsi:type="dcterms:W3CDTF">2014-11-11T17:46:09Z</dcterms:modified>
</cp:coreProperties>
</file>